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  <sheet name="Cash flow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<sst xmlns="http://schemas.openxmlformats.org/spreadsheetml/2006/main" count="393" uniqueCount="360">
  <si>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</si>
  <si>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</si>
  <si>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</si>
  <si>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</si>
  <si>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</si>
  <si>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</si>
  <si>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</si>
  <si>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</si>
  <si>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</si>
  <si>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</si>
  <si>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</si>
  <si>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</si>
  <si>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</si>
  <si>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</si>
  <si>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</si>
  <si>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</si>
  <si>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</si>
  <si>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</si>
  <si>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</si>
  <si>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</si>
  <si>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</si>
  <si>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</si>
  <si>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</si>
  <si>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</si>
  <si>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</si>
  <si>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</si>
  <si>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134</t>
  </si>
  <si>
    <t>5. Other receivables</t>
  </si>
  <si>
    <t>135</t>
  </si>
  <si>
    <t>6. Other short-term receivables</t>
  </si>
  <si>
    <t>136</t>
  </si>
  <si>
    <t>137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</si>
  <si>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</si>
  <si>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</si>
  <si>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</si>
  <si>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</si>
  <si>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</si>
  <si>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</si>
  <si>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</si>
  <si>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</si>
  <si>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</si>
  <si>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</si>
  <si>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</si>
  <si>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</si>
  <si>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</si>
  <si>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</si>
  <si>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</si>
  <si>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</si>
  <si>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</si>
  <si>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</si>
  <si>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</si>
  <si>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</si>
  <si>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</si>
  <si>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</si>
  <si>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</si>
  <si>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</si>
  <si>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</si>
  <si>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</si>
  <si>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</si>
  <si>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</si>
  <si>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</si>
  <si>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</si>
  <si>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</si>
  <si>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</si>
  <si>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</si>
  <si>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</si>
  <si>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</si>
  <si>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</si>
  <si>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</si>
  <si>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</si>
  <si>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</si>
  <si>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</si>
  <si>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</si>
  <si>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</si>
  <si>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</si>
  <si>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</si>
  <si>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</si>
  <si>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</si>
  <si>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</si>
  <si>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</si>
  <si>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</si>
  <si>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</si>
  <si>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</si>
  <si>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</si>
  <si>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</si>
  <si>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</si>
  <si>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</si>
  <si>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</si>
  <si>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</si>
  <si>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</si>
  <si>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</si>
  <si>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</si>
  <si>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240</t>
  </si>
  <si>
    <t>241</t>
  </si>
  <si>
    <t>242</t>
  </si>
  <si>
    <t>250</t>
  </si>
  <si>
    <t>1. Investment in Subsidiaries</t>
  </si>
  <si>
    <t>251</t>
  </si>
  <si>
    <t>2. Investment in Joint Ventures</t>
  </si>
  <si>
    <t>252</t>
  </si>
  <si>
    <t>253</t>
  </si>
  <si>
    <t>4. Allowance for Long-term Investments</t>
  </si>
  <si>
    <t>254</t>
  </si>
  <si>
    <t>255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</si>
  <si>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</si>
  <si>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</si>
  <si>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</si>
  <si>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</si>
  <si>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</si>
  <si>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</si>
  <si>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</si>
  <si>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268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</si>
  <si>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</si>
  <si>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</si>
  <si>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</si>
  <si>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</si>
  <si>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</si>
  <si>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</si>
  <si>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</si>
  <si>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</si>
  <si>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311</t>
  </si>
  <si>
    <t>312</t>
  </si>
  <si>
    <t>313</t>
  </si>
  <si>
    <t>314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</si>
  <si>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</si>
  <si>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</si>
  <si>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</si>
  <si>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</si>
  <si>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</si>
  <si>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</si>
  <si>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</si>
  <si>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</si>
  <si>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</si>
  <si>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</si>
  <si>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</si>
  <si>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321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</si>
  <si>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</si>
  <si>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</si>
  <si>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</si>
  <si>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</si>
  <si>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</si>
  <si>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</si>
  <si>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</si>
  <si>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</si>
  <si>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</si>
  <si>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</si>
  <si>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</si>
  <si>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</si>
  <si>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</si>
  <si>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</si>
  <si>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</si>
  <si>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</si>
  <si>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</si>
  <si>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</si>
  <si>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</si>
  <si>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</si>
  <si>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</si>
  <si>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</si>
  <si>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</si>
  <si>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</si>
  <si>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</si>
  <si>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</si>
  <si>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</si>
  <si>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</si>
  <si>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</si>
  <si>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</si>
  <si>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</si>
  <si>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</si>
  <si>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</si>
  <si>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</si>
  <si>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</si>
  <si>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</si>
  <si>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</si>
  <si>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</si>
  <si>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</si>
  <si>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</si>
  <si>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</si>
  <si>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</si>
  <si>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</si>
  <si>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</si>
  <si>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</si>
  <si>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</si>
  <si>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</si>
  <si>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</si>
  <si>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</si>
  <si>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</si>
  <si>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</si>
  <si>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</si>
  <si>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</si>
  <si>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</si>
  <si>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</si>
  <si>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</si>
  <si>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</si>
  <si>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</si>
  <si>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</si>
  <si>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</si>
  <si>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</si>
  <si>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</si>
  <si>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</si>
  <si>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</si>
  <si>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</si>
  <si>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</si>
  <si>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</si>
  <si>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</si>
  <si>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</si>
  <si>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</si>
  <si>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</si>
  <si>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</si>
  <si>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</si>
  <si>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</si>
  <si>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</si>
  <si>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</si>
  <si>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</si>
  <si>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</si>
  <si>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</si>
  <si>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3. Held - to - maturity investment</t>
  </si>
  <si>
    <t>4. Receivables Based on Stages of Construction Contract Schedules</t>
  </si>
  <si>
    <t xml:space="preserve">7. Allowance for incollectible accounts </t>
  </si>
  <si>
    <t xml:space="preserve">8. Pending shortage assets
</t>
  </si>
  <si>
    <t>IV. Long -term assets in process</t>
  </si>
  <si>
    <t>1. Long -term operation expenses in process</t>
  </si>
  <si>
    <t>2. Construction in progress</t>
  </si>
  <si>
    <t>V. Long-term financial investments</t>
  </si>
  <si>
    <t>3. Investment in associates</t>
  </si>
  <si>
    <t>5. Held - to - maturity investment</t>
  </si>
  <si>
    <t>VI. Others</t>
  </si>
  <si>
    <t>4. Other long-term assets</t>
  </si>
  <si>
    <t>5. Goodwill</t>
  </si>
  <si>
    <t>1. Accounts Payable</t>
  </si>
  <si>
    <t>2. Advanced payments from buyers</t>
  </si>
  <si>
    <t>3. Tax Payables &amp; Payables to Government</t>
  </si>
  <si>
    <t>4. Employee Payables</t>
  </si>
  <si>
    <t>5. Accural Expenses/ Expense Payables</t>
  </si>
  <si>
    <t>11. Allowance for payables</t>
  </si>
  <si>
    <t>12. Bonus and welfare fund</t>
  </si>
  <si>
    <t>Unit: VND</t>
  </si>
  <si>
    <t>BALANCE SHEET</t>
  </si>
  <si>
    <t>1. Gross sales of merchandise and services</t>
  </si>
  <si>
    <t>01</t>
  </si>
  <si>
    <t>2. Deduction</t>
  </si>
  <si>
    <t>02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</si>
  <si>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</si>
  <si>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</si>
  <si>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</si>
  <si>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</si>
  <si>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</si>
  <si>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</si>
  <si>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</si>
  <si>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</si>
  <si>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</si>
  <si>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</si>
  <si>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</si>
  <si>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</si>
  <si>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</si>
  <si>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>24</t>
  </si>
  <si>
    <t>9. Selling expenses</t>
  </si>
  <si>
    <t>25</t>
  </si>
  <si>
    <t>10. General and administration expenses</t>
  </si>
  <si>
    <t>26</t>
  </si>
  <si>
    <t>11. Operating profit (loss)</t>
  </si>
  <si>
    <t>30</t>
  </si>
  <si>
    <t>12. Other income</t>
  </si>
  <si>
    <t>31</t>
  </si>
  <si>
    <t>13. Other expenses</t>
  </si>
  <si>
    <t>32</t>
  </si>
  <si>
    <t>14. Profit (loss) from other activities</t>
  </si>
  <si>
    <t>40</t>
  </si>
  <si>
    <t>15. Accounting profit (loss) before tax</t>
  </si>
  <si>
    <t>50</t>
  </si>
  <si>
    <t>16. Income tax payable</t>
  </si>
  <si>
    <t>51</t>
  </si>
  <si>
    <t>17. Deferred income tax</t>
  </si>
  <si>
    <t>52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</si>
  <si>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</si>
  <si>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</si>
  <si>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</si>
  <si>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</si>
  <si>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</si>
  <si>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</si>
  <si>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</si>
  <si>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</si>
  <si>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>20. Decrease in earning per share</t>
  </si>
  <si>
    <t>71</t>
  </si>
  <si>
    <t>Income Statement</t>
  </si>
  <si>
    <t>Cash flows</t>
  </si>
  <si>
    <t>I. Cash flows from operating activities</t>
  </si>
  <si>
    <t>1. Profit before tax</t>
  </si>
  <si>
    <t>2. Adjustment of following items</t>
  </si>
  <si>
    <t>- Fixed asset depreciation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</si>
  <si>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</si>
  <si>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</si>
  <si>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</si>
  <si>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</si>
  <si>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</si>
  <si>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</si>
  <si>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</si>
  <si>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</si>
  <si>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- Other adjustments</t>
  </si>
  <si>
    <t>07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</si>
  <si>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</si>
  <si>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</si>
  <si>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</si>
  <si>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</si>
  <si>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</si>
  <si>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- Increase/Decrease in accounts payables (excluding interest payables, income tax payables)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</si>
  <si>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</si>
  <si>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</si>
  <si>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</si>
  <si>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</si>
  <si>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</si>
  <si>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</si>
  <si>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- Income tax paid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</si>
  <si>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</si>
  <si>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</si>
  <si>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</si>
  <si>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</si>
  <si>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</si>
  <si>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</si>
  <si>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</si>
  <si>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</si>
  <si>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</si>
  <si>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</si>
  <si>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>4. Recovery of loan, proceeds from sale of debt instruments</t>
  </si>
  <si>
    <t>5. Investments in associates</t>
  </si>
  <si>
    <t>6. Recovery of Investments in associates</t>
  </si>
  <si>
    <t>7. Interest and dividend received</t>
  </si>
  <si>
    <t>27</t>
  </si>
  <si>
    <t>Net cash from investing activities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</si>
  <si>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</si>
  <si>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</si>
  <si>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</si>
  <si>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</si>
  <si>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>33</t>
  </si>
  <si>
    <t>4. Payments of principal</t>
  </si>
  <si>
    <t>34</t>
  </si>
  <si>
    <t>5. Payments of financial lease</t>
  </si>
  <si>
    <t>35</t>
  </si>
  <si>
    <t>6. Dividends paid for owners</t>
  </si>
  <si>
    <t>36</t>
  </si>
  <si>
    <t>Net cash from financing activities</t>
  </si>
  <si>
    <t>Net cash of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</si>
  <si>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</si>
  <si>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</si>
  <si>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</si>
  <si>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Company: Bach Dang Construction Corporation - JSC</t>
  </si>
  <si>
    <t>Stock code: BDC</t>
  </si>
  <si>
    <t>Market: UPCoM</t>
  </si>
  <si>
    <t>Items</t>
  </si>
  <si>
    <t>Code</t>
  </si>
  <si>
    <t>This quarter</t>
  </si>
  <si>
    <t xml:space="preserve">Accumulated to this quarter </t>
  </si>
  <si>
    <t>Last quarter</t>
  </si>
  <si>
    <t>Accumulated to last quarter</t>
  </si>
  <si>
    <t>Unit:VND</t>
  </si>
  <si>
    <t>From 01/01/2020 to 31/01/2020</t>
  </si>
  <si>
    <t>Year 2019</t>
  </si>
  <si>
    <t>From 01/07/2020 to 30/09/2020</t>
  </si>
  <si>
    <t>As of 30/9/2020</t>
  </si>
  <si>
    <t>Financial Statement Quarter 3/2020</t>
  </si>
  <si>
    <t>As of 30/09/2020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</si>
</sst>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_(* #,##0.0_);_(* \(#,##0.0\);_(* &quot;-&quot;??_);_(@_)"/>
    <numFmt numFmtId="171" formatCode="_(* #,##0_);_(* \(#,##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3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1" fontId="1" fillId="0" borderId="0" xfId="42" applyNumberFormat="1" applyFont="1" applyAlignment="1">
      <alignment/>
    </xf>
    <xf numFmtId="171" fontId="1" fillId="0" borderId="0" xfId="42" applyNumberFormat="1" applyFont="1" applyFill="1" applyAlignment="1">
      <alignment/>
    </xf>
    <xf numFmtId="171" fontId="1" fillId="0" borderId="0" xfId="42" applyNumberFormat="1" applyFont="1" applyAlignment="1">
      <alignment/>
    </xf>
    <xf numFmtId="171" fontId="1" fillId="0" borderId="0" xfId="42" applyNumberFormat="1" applyFont="1" applyAlignment="1">
      <alignment horizontal="right"/>
    </xf>
    <xf numFmtId="171" fontId="1" fillId="0" borderId="10" xfId="42" applyNumberFormat="1" applyFont="1" applyBorder="1" applyAlignment="1">
      <alignment horizontal="center" vertical="center"/>
    </xf>
    <xf numFmtId="171" fontId="1" fillId="0" borderId="10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/>
    </xf>
    <xf numFmtId="171" fontId="2" fillId="0" borderId="10" xfId="42" applyNumberFormat="1" applyFont="1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zoomScale="115" zoomScaleNormal="115" zoomScalePageLayoutView="0" workbookViewId="0" topLeftCell="A1">
      <selection activeCell="A6" sqref="A6"/>
    </sheetView>
  </sheetViews>
  <sheetFormatPr defaultColWidth="9.140625" defaultRowHeight="12"/>
  <cols>
    <col min="1" max="1" width="50.00390625" style="0" customWidth="1"/>
    <col min="2" max="2" width="10.00390625" style="0" customWidth="1"/>
    <col min="3" max="4" width="23.421875" style="23" customWidth="1"/>
  </cols>
  <sheetData>
    <row r="1" spans="1:2" ht="12">
      <c r="A1" s="30" t="s">
        <v>344</v>
      </c>
      <c r="B1" s="31"/>
    </row>
    <row r="2" spans="1:2" ht="12">
      <c r="A2" s="31" t="s">
        <v>345</v>
      </c>
      <c r="B2" s="31"/>
    </row>
    <row r="3" spans="1:2" ht="12">
      <c r="A3" s="31" t="s">
        <v>346</v>
      </c>
      <c r="B3" s="31"/>
    </row>
    <row r="4" spans="1:3" ht="12">
      <c r="A4" s="41" t="s">
        <v>358</v>
      </c>
      <c r="C4"/>
    </row>
    <row r="5" spans="1:3" ht="19.5" customHeight="1">
      <c r="A5" s="32" t="s">
        <v>236</v>
      </c>
      <c r="B5" s="31"/>
      <c r="C5" s="31"/>
    </row>
    <row r="6" spans="1:4" ht="12">
      <c r="A6" t="s">
        <v>357</v>
      </c>
      <c r="D6" s="23" t="s">
        <v>235</v>
      </c>
    </row>
    <row r="8" spans="1:4" ht="12.75">
      <c r="A8" s="6" t="s">
        <v>347</v>
      </c>
      <c r="B8" s="6" t="s">
        <v>348</v>
      </c>
      <c r="C8" s="24" t="s">
        <v>0</v>
      </c>
      <c r="D8" s="24" t="s">
        <v>1</v>
      </c>
    </row>
    <row r="9" spans="1:4" ht="12.75">
      <c r="A9" s="7" t="s">
        <v>2</v>
      </c>
      <c r="B9" s="8"/>
      <c r="C9" s="12"/>
      <c r="D9" s="12"/>
    </row>
    <row r="10" spans="1:4" ht="12.75">
      <c r="A10" s="7" t="s">
        <v>3</v>
      </c>
      <c r="B10" s="8" t="s">
        <v>4</v>
      </c>
      <c r="C10" s="17">
        <v>2406866476426</v>
      </c>
      <c r="D10" s="17">
        <v>1969052450807</v>
      </c>
    </row>
    <row r="11" spans="1:4" ht="12.75">
      <c r="A11" s="7" t="s">
        <v>5</v>
      </c>
      <c r="B11" s="8" t="s">
        <v>6</v>
      </c>
      <c r="C11" s="17">
        <v>253795371923</v>
      </c>
      <c r="D11" s="17">
        <v>290395234581</v>
      </c>
    </row>
    <row r="12" spans="1:4" ht="12.75">
      <c r="A12" s="9" t="s">
        <v>7</v>
      </c>
      <c r="B12" s="8" t="s">
        <v>8</v>
      </c>
      <c r="C12" s="14">
        <v>139188044063</v>
      </c>
      <c r="D12" s="14">
        <v>102341966721</v>
      </c>
    </row>
    <row r="13" spans="1:4" ht="12.75">
      <c r="A13" s="9" t="s">
        <v>9</v>
      </c>
      <c r="B13" s="8" t="s">
        <v>10</v>
      </c>
      <c r="C13" s="14">
        <v>114607327860</v>
      </c>
      <c r="D13" s="14">
        <v>188053267860</v>
      </c>
    </row>
    <row r="14" spans="1:4" ht="12.75">
      <c r="A14" s="7" t="s">
        <v>11</v>
      </c>
      <c r="B14" s="8" t="s">
        <v>12</v>
      </c>
      <c r="C14" s="17">
        <v>39642586504</v>
      </c>
      <c r="D14" s="17">
        <v>41505586504</v>
      </c>
    </row>
    <row r="15" spans="1:4" ht="12.75">
      <c r="A15" s="9" t="s">
        <v>13</v>
      </c>
      <c r="B15" s="8" t="s">
        <v>14</v>
      </c>
      <c r="C15" s="12"/>
      <c r="D15" s="12"/>
    </row>
    <row r="16" spans="1:4" ht="12.75">
      <c r="A16" s="9" t="s">
        <v>15</v>
      </c>
      <c r="B16" s="8" t="s">
        <v>16</v>
      </c>
      <c r="C16" s="12"/>
      <c r="D16" s="12"/>
    </row>
    <row r="17" spans="1:4" ht="12.75">
      <c r="A17" s="9" t="s">
        <v>215</v>
      </c>
      <c r="B17" s="8" t="s">
        <v>17</v>
      </c>
      <c r="C17" s="14">
        <v>39642586504</v>
      </c>
      <c r="D17" s="14">
        <v>41505586504</v>
      </c>
    </row>
    <row r="18" spans="1:4" ht="12.75">
      <c r="A18" s="7" t="s">
        <v>18</v>
      </c>
      <c r="B18" s="8" t="s">
        <v>19</v>
      </c>
      <c r="C18" s="17">
        <v>1786541268414</v>
      </c>
      <c r="D18" s="17">
        <v>1407562102691</v>
      </c>
    </row>
    <row r="19" spans="1:4" ht="12.75">
      <c r="A19" s="9" t="s">
        <v>20</v>
      </c>
      <c r="B19" s="8" t="s">
        <v>21</v>
      </c>
      <c r="C19" s="14">
        <v>590932375196</v>
      </c>
      <c r="D19" s="14">
        <v>920153072605</v>
      </c>
    </row>
    <row r="20" spans="1:4" ht="12.75">
      <c r="A20" s="9" t="s">
        <v>22</v>
      </c>
      <c r="B20" s="8" t="s">
        <v>23</v>
      </c>
      <c r="C20" s="14">
        <v>312823803237</v>
      </c>
      <c r="D20" s="14">
        <v>234248830844</v>
      </c>
    </row>
    <row r="21" spans="1:4" ht="12.75">
      <c r="A21" s="9" t="s">
        <v>24</v>
      </c>
      <c r="B21" s="8" t="s">
        <v>25</v>
      </c>
      <c r="C21" s="14"/>
      <c r="D21" s="13"/>
    </row>
    <row r="22" spans="1:4" ht="12.75">
      <c r="A22" s="9" t="s">
        <v>216</v>
      </c>
      <c r="B22" s="8" t="s">
        <v>26</v>
      </c>
      <c r="C22" s="14"/>
      <c r="D22" s="13"/>
    </row>
    <row r="23" spans="1:4" ht="12.75">
      <c r="A23" s="9" t="s">
        <v>27</v>
      </c>
      <c r="B23" s="8" t="s">
        <v>28</v>
      </c>
      <c r="C23" s="14">
        <v>764310461866</v>
      </c>
      <c r="D23" s="14">
        <v>144387275463</v>
      </c>
    </row>
    <row r="24" spans="1:4" ht="12.75">
      <c r="A24" s="9" t="s">
        <v>29</v>
      </c>
      <c r="B24" s="8" t="s">
        <v>30</v>
      </c>
      <c r="C24" s="14">
        <v>118474628115</v>
      </c>
      <c r="D24" s="14">
        <v>108772923779</v>
      </c>
    </row>
    <row r="25" spans="1:4" ht="12.75">
      <c r="A25" s="9" t="s">
        <v>217</v>
      </c>
      <c r="B25" s="8" t="s">
        <v>31</v>
      </c>
      <c r="C25" s="14"/>
      <c r="D25" s="13"/>
    </row>
    <row r="26" spans="1:4" ht="25.5">
      <c r="A26" s="10" t="s">
        <v>218</v>
      </c>
      <c r="B26" s="8" t="s">
        <v>32</v>
      </c>
      <c r="C26" s="14"/>
      <c r="D26" s="13"/>
    </row>
    <row r="27" spans="1:4" ht="12.75">
      <c r="A27" s="7" t="s">
        <v>33</v>
      </c>
      <c r="B27" s="8" t="s">
        <v>34</v>
      </c>
      <c r="C27" s="14">
        <v>149356081119</v>
      </c>
      <c r="D27" s="14">
        <v>104929497003</v>
      </c>
    </row>
    <row r="28" spans="1:4" ht="12.75">
      <c r="A28" s="9" t="s">
        <v>35</v>
      </c>
      <c r="B28" s="8" t="s">
        <v>36</v>
      </c>
      <c r="C28" s="14">
        <v>149356081119</v>
      </c>
      <c r="D28" s="14">
        <v>104929497003</v>
      </c>
    </row>
    <row r="29" spans="1:4" ht="12.75">
      <c r="A29" s="9" t="s">
        <v>37</v>
      </c>
      <c r="B29" s="8" t="s">
        <v>38</v>
      </c>
      <c r="C29" s="12"/>
      <c r="D29" s="12"/>
    </row>
    <row r="30" spans="1:4" ht="12.75">
      <c r="A30" s="7" t="s">
        <v>39</v>
      </c>
      <c r="B30" s="8" t="s">
        <v>40</v>
      </c>
      <c r="C30" s="12">
        <v>177531168466</v>
      </c>
      <c r="D30" s="12">
        <v>124660030028</v>
      </c>
    </row>
    <row r="31" spans="1:4" ht="12.75">
      <c r="A31" s="9" t="s">
        <v>41</v>
      </c>
      <c r="B31" s="8" t="s">
        <v>42</v>
      </c>
      <c r="C31" s="12">
        <v>172806710934</v>
      </c>
      <c r="D31" s="12">
        <v>124660030028</v>
      </c>
    </row>
    <row r="32" spans="1:4" ht="12.75">
      <c r="A32" s="9" t="s">
        <v>43</v>
      </c>
      <c r="B32" s="8" t="s">
        <v>44</v>
      </c>
      <c r="C32" s="14">
        <v>3758687674</v>
      </c>
      <c r="D32" s="13"/>
    </row>
    <row r="33" spans="1:4" ht="12.75">
      <c r="A33" s="9" t="s">
        <v>45</v>
      </c>
      <c r="B33" s="8" t="s">
        <v>46</v>
      </c>
      <c r="C33" s="14">
        <v>965769858</v>
      </c>
      <c r="D33" s="13"/>
    </row>
    <row r="34" spans="1:4" ht="12.75">
      <c r="A34" s="9" t="s">
        <v>47</v>
      </c>
      <c r="B34" s="8" t="s">
        <v>48</v>
      </c>
      <c r="C34" s="14"/>
      <c r="D34" s="13"/>
    </row>
    <row r="35" spans="1:4" ht="12.75">
      <c r="A35" s="9" t="s">
        <v>49</v>
      </c>
      <c r="B35" s="8" t="s">
        <v>50</v>
      </c>
      <c r="C35" s="14"/>
      <c r="D35" s="13"/>
    </row>
    <row r="36" spans="1:4" ht="12.75">
      <c r="A36" s="7" t="s">
        <v>51</v>
      </c>
      <c r="B36" s="8" t="s">
        <v>52</v>
      </c>
      <c r="C36" s="17">
        <v>2614714660693</v>
      </c>
      <c r="D36" s="17">
        <v>2625436275865</v>
      </c>
    </row>
    <row r="37" spans="1:4" ht="12.75">
      <c r="A37" s="7" t="s">
        <v>53</v>
      </c>
      <c r="B37" s="8" t="s">
        <v>54</v>
      </c>
      <c r="C37" s="12"/>
      <c r="D37" s="12"/>
    </row>
    <row r="38" spans="1:4" ht="12.75">
      <c r="A38" s="9" t="s">
        <v>55</v>
      </c>
      <c r="B38" s="8" t="s">
        <v>56</v>
      </c>
      <c r="C38" s="12"/>
      <c r="D38" s="12"/>
    </row>
    <row r="39" spans="1:4" ht="12.75">
      <c r="A39" s="9" t="s">
        <v>57</v>
      </c>
      <c r="B39" s="8" t="s">
        <v>58</v>
      </c>
      <c r="C39" s="12"/>
      <c r="D39" s="12"/>
    </row>
    <row r="40" spans="1:4" ht="12.75">
      <c r="A40" s="9" t="s">
        <v>59</v>
      </c>
      <c r="B40" s="8" t="s">
        <v>60</v>
      </c>
      <c r="C40" s="12"/>
      <c r="D40" s="12"/>
    </row>
    <row r="41" spans="1:4" ht="12.75">
      <c r="A41" s="9" t="s">
        <v>61</v>
      </c>
      <c r="B41" s="8" t="s">
        <v>62</v>
      </c>
      <c r="C41" s="12"/>
      <c r="D41" s="12"/>
    </row>
    <row r="42" spans="1:4" ht="12.75">
      <c r="A42" s="9" t="s">
        <v>63</v>
      </c>
      <c r="B42" s="8" t="s">
        <v>64</v>
      </c>
      <c r="C42" s="12"/>
      <c r="D42" s="12"/>
    </row>
    <row r="43" spans="1:4" ht="12.75">
      <c r="A43" s="9" t="s">
        <v>65</v>
      </c>
      <c r="B43" s="8" t="s">
        <v>66</v>
      </c>
      <c r="C43" s="12"/>
      <c r="D43" s="12"/>
    </row>
    <row r="44" spans="1:4" ht="12.75">
      <c r="A44" s="9" t="s">
        <v>67</v>
      </c>
      <c r="B44" s="8" t="s">
        <v>68</v>
      </c>
      <c r="C44" s="12"/>
      <c r="D44" s="12"/>
    </row>
    <row r="45" spans="1:4" ht="12.75">
      <c r="A45" s="7" t="s">
        <v>69</v>
      </c>
      <c r="B45" s="8" t="s">
        <v>70</v>
      </c>
      <c r="C45" s="12">
        <v>51528940607</v>
      </c>
      <c r="D45" s="17">
        <v>55705090845</v>
      </c>
    </row>
    <row r="46" spans="1:4" ht="12.75">
      <c r="A46" s="7" t="s">
        <v>71</v>
      </c>
      <c r="B46" s="8" t="s">
        <v>72</v>
      </c>
      <c r="C46" s="12">
        <v>43514430963</v>
      </c>
      <c r="D46" s="14">
        <v>47371922719</v>
      </c>
    </row>
    <row r="47" spans="1:4" ht="12.75">
      <c r="A47" s="9" t="s">
        <v>73</v>
      </c>
      <c r="B47" s="8" t="s">
        <v>74</v>
      </c>
      <c r="C47" s="17">
        <v>68008466046</v>
      </c>
      <c r="D47" s="11">
        <v>72393080408</v>
      </c>
    </row>
    <row r="48" spans="1:4" ht="12.75">
      <c r="A48" s="9" t="s">
        <v>75</v>
      </c>
      <c r="B48" s="8" t="s">
        <v>76</v>
      </c>
      <c r="C48" s="14">
        <v>-24494035083</v>
      </c>
      <c r="D48" s="11">
        <v>-25021157689</v>
      </c>
    </row>
    <row r="49" spans="1:4" ht="12.75">
      <c r="A49" s="7" t="s">
        <v>77</v>
      </c>
      <c r="B49" s="8" t="s">
        <v>78</v>
      </c>
      <c r="C49" s="12"/>
      <c r="D49" s="12"/>
    </row>
    <row r="50" spans="1:4" ht="12.75">
      <c r="A50" s="9" t="s">
        <v>73</v>
      </c>
      <c r="B50" s="8" t="s">
        <v>79</v>
      </c>
      <c r="C50" s="12"/>
      <c r="D50" s="12"/>
    </row>
    <row r="51" spans="1:4" ht="12.75">
      <c r="A51" s="9" t="s">
        <v>80</v>
      </c>
      <c r="B51" s="8" t="s">
        <v>81</v>
      </c>
      <c r="C51" s="12"/>
      <c r="D51" s="12"/>
    </row>
    <row r="52" spans="1:4" ht="12.75">
      <c r="A52" s="7" t="s">
        <v>82</v>
      </c>
      <c r="B52" s="8" t="s">
        <v>83</v>
      </c>
      <c r="C52" s="12">
        <v>8014509644</v>
      </c>
      <c r="D52" s="12">
        <v>8333168126</v>
      </c>
    </row>
    <row r="53" spans="1:4" ht="12.75">
      <c r="A53" s="9" t="s">
        <v>73</v>
      </c>
      <c r="B53" s="8" t="s">
        <v>84</v>
      </c>
      <c r="C53" s="12">
        <v>10995119018</v>
      </c>
      <c r="D53" s="12">
        <v>10995119018</v>
      </c>
    </row>
    <row r="54" spans="1:4" ht="12.75">
      <c r="A54" s="9" t="s">
        <v>85</v>
      </c>
      <c r="B54" s="8" t="s">
        <v>86</v>
      </c>
      <c r="C54" s="12">
        <v>-2980609374</v>
      </c>
      <c r="D54" s="12">
        <v>-2661950892</v>
      </c>
    </row>
    <row r="55" spans="1:4" ht="12.75">
      <c r="A55" s="7" t="s">
        <v>87</v>
      </c>
      <c r="B55" s="8" t="s">
        <v>88</v>
      </c>
      <c r="C55" s="12">
        <v>150037275361</v>
      </c>
      <c r="D55" s="12">
        <v>152443713793</v>
      </c>
    </row>
    <row r="56" spans="1:4" ht="12.75">
      <c r="A56" s="9" t="s">
        <v>73</v>
      </c>
      <c r="B56" s="8" t="s">
        <v>89</v>
      </c>
      <c r="C56" s="15">
        <v>160429228833</v>
      </c>
      <c r="D56" s="15">
        <v>160429228833</v>
      </c>
    </row>
    <row r="57" spans="1:4" ht="12.75">
      <c r="A57" s="9" t="s">
        <v>90</v>
      </c>
      <c r="B57" s="8" t="s">
        <v>91</v>
      </c>
      <c r="C57" s="15">
        <v>-10391953472</v>
      </c>
      <c r="D57" s="15">
        <v>-7985515040</v>
      </c>
    </row>
    <row r="58" spans="1:4" ht="12.75">
      <c r="A58" s="7" t="s">
        <v>219</v>
      </c>
      <c r="B58" s="8" t="s">
        <v>92</v>
      </c>
      <c r="C58" s="12"/>
      <c r="D58" s="12"/>
    </row>
    <row r="59" spans="1:4" ht="12.75">
      <c r="A59" s="9" t="s">
        <v>220</v>
      </c>
      <c r="B59" s="8" t="s">
        <v>93</v>
      </c>
      <c r="C59" s="15"/>
      <c r="D59" s="15"/>
    </row>
    <row r="60" spans="1:4" ht="12.75">
      <c r="A60" s="9" t="s">
        <v>221</v>
      </c>
      <c r="B60" s="8" t="s">
        <v>94</v>
      </c>
      <c r="C60" s="15"/>
      <c r="D60" s="15"/>
    </row>
    <row r="61" spans="1:4" ht="12.75">
      <c r="A61" s="7" t="s">
        <v>222</v>
      </c>
      <c r="B61" s="8" t="s">
        <v>95</v>
      </c>
      <c r="C61" s="17">
        <v>2408595080018</v>
      </c>
      <c r="D61" s="17">
        <v>2415993780018</v>
      </c>
    </row>
    <row r="62" spans="1:4" ht="12.75">
      <c r="A62" s="9" t="s">
        <v>96</v>
      </c>
      <c r="B62" s="8" t="s">
        <v>97</v>
      </c>
      <c r="C62" s="14">
        <v>2408595080018</v>
      </c>
      <c r="D62" s="14">
        <v>2408271080018</v>
      </c>
    </row>
    <row r="63" spans="1:4" ht="12.75">
      <c r="A63" s="9" t="s">
        <v>98</v>
      </c>
      <c r="B63" s="8" t="s">
        <v>99</v>
      </c>
      <c r="C63" s="14"/>
      <c r="D63" s="14">
        <v>5254480000</v>
      </c>
    </row>
    <row r="64" spans="1:4" ht="12.75">
      <c r="A64" s="9" t="s">
        <v>223</v>
      </c>
      <c r="B64" s="8" t="s">
        <v>100</v>
      </c>
      <c r="C64" s="14">
        <v>9574573892</v>
      </c>
      <c r="D64" s="14">
        <v>12042793892</v>
      </c>
    </row>
    <row r="65" spans="1:4" ht="12.75">
      <c r="A65" s="9" t="s">
        <v>101</v>
      </c>
      <c r="B65" s="8" t="s">
        <v>102</v>
      </c>
      <c r="C65" s="14">
        <v>-9574573892</v>
      </c>
      <c r="D65" s="14">
        <v>-9574573892</v>
      </c>
    </row>
    <row r="66" spans="1:4" ht="12.75">
      <c r="A66" s="9" t="s">
        <v>224</v>
      </c>
      <c r="B66" s="8" t="s">
        <v>103</v>
      </c>
      <c r="C66" s="12"/>
      <c r="D66" s="12"/>
    </row>
    <row r="67" spans="1:4" ht="12.75">
      <c r="A67" s="7" t="s">
        <v>225</v>
      </c>
      <c r="B67" s="8" t="s">
        <v>104</v>
      </c>
      <c r="C67" s="14">
        <v>4553364707</v>
      </c>
      <c r="D67" s="14">
        <v>1293691209</v>
      </c>
    </row>
    <row r="68" spans="1:4" ht="12.75">
      <c r="A68" s="9" t="s">
        <v>105</v>
      </c>
      <c r="B68" s="8" t="s">
        <v>106</v>
      </c>
      <c r="C68" s="14">
        <v>4553364707</v>
      </c>
      <c r="D68" s="14">
        <v>1293691209</v>
      </c>
    </row>
    <row r="69" spans="1:4" ht="12.75">
      <c r="A69" s="9" t="s">
        <v>107</v>
      </c>
      <c r="B69" s="8" t="s">
        <v>108</v>
      </c>
      <c r="C69" s="15"/>
      <c r="D69" s="15"/>
    </row>
    <row r="70" spans="1:4" ht="12.75">
      <c r="A70" s="9" t="s">
        <v>109</v>
      </c>
      <c r="B70" s="8" t="s">
        <v>110</v>
      </c>
      <c r="C70" s="15"/>
      <c r="D70" s="15"/>
    </row>
    <row r="71" spans="1:4" ht="12.75">
      <c r="A71" s="9" t="s">
        <v>226</v>
      </c>
      <c r="B71" s="8" t="s">
        <v>111</v>
      </c>
      <c r="C71" s="15"/>
      <c r="D71" s="15"/>
    </row>
    <row r="72" spans="1:4" ht="12.75">
      <c r="A72" s="9" t="s">
        <v>227</v>
      </c>
      <c r="B72" s="8" t="s">
        <v>112</v>
      </c>
      <c r="C72" s="15"/>
      <c r="D72" s="15"/>
    </row>
    <row r="73" spans="1:4" ht="12.75">
      <c r="A73" s="7" t="s">
        <v>113</v>
      </c>
      <c r="B73" s="8" t="s">
        <v>114</v>
      </c>
      <c r="C73" s="12">
        <v>5021581137119</v>
      </c>
      <c r="D73" s="12">
        <v>4594488726672</v>
      </c>
    </row>
    <row r="74" spans="1:4" ht="12.75">
      <c r="A74" s="7" t="s">
        <v>115</v>
      </c>
      <c r="B74" s="8"/>
      <c r="C74" s="12"/>
      <c r="D74" s="12"/>
    </row>
    <row r="75" spans="1:4" ht="12.75">
      <c r="A75" s="7" t="s">
        <v>116</v>
      </c>
      <c r="B75" s="8" t="s">
        <v>117</v>
      </c>
      <c r="C75" s="11">
        <v>4771120390569</v>
      </c>
      <c r="D75" s="11">
        <v>4348115189345</v>
      </c>
    </row>
    <row r="76" spans="1:4" ht="12.75">
      <c r="A76" s="7" t="s">
        <v>118</v>
      </c>
      <c r="B76" s="8" t="s">
        <v>119</v>
      </c>
      <c r="C76" s="26">
        <v>2384914120976</v>
      </c>
      <c r="D76" s="18">
        <v>1953715965305</v>
      </c>
    </row>
    <row r="77" spans="1:4" ht="12.75">
      <c r="A77" s="9" t="s">
        <v>228</v>
      </c>
      <c r="B77" s="8" t="s">
        <v>120</v>
      </c>
      <c r="C77" s="27">
        <v>564675131511</v>
      </c>
      <c r="D77" s="11">
        <v>789686646727</v>
      </c>
    </row>
    <row r="78" spans="1:4" ht="12.75">
      <c r="A78" s="9" t="s">
        <v>229</v>
      </c>
      <c r="B78" s="8" t="s">
        <v>121</v>
      </c>
      <c r="C78" s="27">
        <v>972361623745</v>
      </c>
      <c r="D78" s="11">
        <v>197039268543</v>
      </c>
    </row>
    <row r="79" spans="1:4" ht="12.75">
      <c r="A79" s="9" t="s">
        <v>230</v>
      </c>
      <c r="B79" s="8" t="s">
        <v>122</v>
      </c>
      <c r="C79" s="28">
        <v>2456893011</v>
      </c>
      <c r="D79" s="11">
        <v>2782904298</v>
      </c>
    </row>
    <row r="80" spans="1:4" ht="12.75">
      <c r="A80" s="9" t="s">
        <v>231</v>
      </c>
      <c r="B80" s="8" t="s">
        <v>123</v>
      </c>
      <c r="C80" s="28">
        <v>1499129827</v>
      </c>
      <c r="D80" s="11">
        <v>3201408726</v>
      </c>
    </row>
    <row r="81" spans="1:4" ht="12.75">
      <c r="A81" s="9" t="s">
        <v>232</v>
      </c>
      <c r="B81" s="8" t="s">
        <v>124</v>
      </c>
      <c r="C81" s="27">
        <v>194270629988</v>
      </c>
      <c r="D81" s="11">
        <v>205639591910</v>
      </c>
    </row>
    <row r="82" spans="1:4" ht="12.75">
      <c r="A82" s="9" t="s">
        <v>125</v>
      </c>
      <c r="B82" s="8" t="s">
        <v>126</v>
      </c>
      <c r="C82" s="12"/>
      <c r="D82" s="12"/>
    </row>
    <row r="83" spans="1:4" ht="12.75">
      <c r="A83" s="9" t="s">
        <v>127</v>
      </c>
      <c r="B83" s="8" t="s">
        <v>128</v>
      </c>
      <c r="C83" s="12"/>
      <c r="D83" s="12"/>
    </row>
    <row r="84" spans="1:4" ht="12.75">
      <c r="A84" s="9" t="s">
        <v>129</v>
      </c>
      <c r="B84" s="8" t="s">
        <v>130</v>
      </c>
      <c r="C84" s="29">
        <v>193000000</v>
      </c>
      <c r="D84" s="11">
        <v>342004000</v>
      </c>
    </row>
    <row r="85" spans="1:4" ht="12.75">
      <c r="A85" s="9" t="s">
        <v>131</v>
      </c>
      <c r="B85" s="8" t="s">
        <v>132</v>
      </c>
      <c r="C85" s="28">
        <v>42246714387</v>
      </c>
      <c r="D85" s="11">
        <v>48656422661</v>
      </c>
    </row>
    <row r="86" spans="1:4" ht="12.75">
      <c r="A86" s="9" t="s">
        <v>133</v>
      </c>
      <c r="B86" s="8" t="s">
        <v>134</v>
      </c>
      <c r="C86" s="27">
        <v>604838956702</v>
      </c>
      <c r="D86" s="11">
        <v>703995676635</v>
      </c>
    </row>
    <row r="87" spans="1:4" ht="12.75">
      <c r="A87" s="9" t="s">
        <v>233</v>
      </c>
      <c r="B87" s="8" t="s">
        <v>135</v>
      </c>
      <c r="C87" s="12"/>
      <c r="D87" s="12"/>
    </row>
    <row r="88" spans="1:4" ht="12.75">
      <c r="A88" s="9" t="s">
        <v>234</v>
      </c>
      <c r="B88" s="8" t="s">
        <v>136</v>
      </c>
      <c r="C88" s="28">
        <v>2372041805</v>
      </c>
      <c r="D88" s="11">
        <v>2372041805</v>
      </c>
    </row>
    <row r="89" spans="1:4" ht="12.75">
      <c r="A89" s="9" t="s">
        <v>137</v>
      </c>
      <c r="B89" s="8" t="s">
        <v>138</v>
      </c>
      <c r="C89" s="11"/>
      <c r="D89" s="25"/>
    </row>
    <row r="90" spans="1:4" ht="12.75">
      <c r="A90" s="9" t="s">
        <v>139</v>
      </c>
      <c r="B90" s="8" t="s">
        <v>140</v>
      </c>
      <c r="C90" s="15"/>
      <c r="D90" s="15"/>
    </row>
    <row r="91" spans="1:4" ht="12.75">
      <c r="A91" s="7" t="s">
        <v>141</v>
      </c>
      <c r="B91" s="8" t="s">
        <v>142</v>
      </c>
      <c r="C91" s="22">
        <v>2386206269593</v>
      </c>
      <c r="D91" s="12">
        <v>2394399224040</v>
      </c>
    </row>
    <row r="92" spans="1:4" ht="12.75">
      <c r="A92" s="9" t="s">
        <v>143</v>
      </c>
      <c r="B92" s="8" t="s">
        <v>144</v>
      </c>
      <c r="C92" s="15"/>
      <c r="D92" s="15"/>
    </row>
    <row r="93" spans="1:4" ht="12.75">
      <c r="A93" s="9" t="s">
        <v>145</v>
      </c>
      <c r="B93" s="8" t="s">
        <v>146</v>
      </c>
      <c r="C93" s="15"/>
      <c r="D93" s="15"/>
    </row>
    <row r="94" spans="1:4" ht="12.75">
      <c r="A94" s="9" t="s">
        <v>147</v>
      </c>
      <c r="B94" s="8" t="s">
        <v>148</v>
      </c>
      <c r="C94" s="15"/>
      <c r="D94" s="15"/>
    </row>
    <row r="95" spans="1:4" ht="12.75">
      <c r="A95" s="9" t="s">
        <v>149</v>
      </c>
      <c r="B95" s="8" t="s">
        <v>150</v>
      </c>
      <c r="C95" s="15"/>
      <c r="D95" s="15"/>
    </row>
    <row r="96" spans="1:4" ht="12.75">
      <c r="A96" s="9" t="s">
        <v>151</v>
      </c>
      <c r="B96" s="8" t="s">
        <v>152</v>
      </c>
      <c r="C96" s="15"/>
      <c r="D96" s="15"/>
    </row>
    <row r="97" spans="1:4" ht="12.75">
      <c r="A97" s="9" t="s">
        <v>153</v>
      </c>
      <c r="B97" s="8" t="s">
        <v>154</v>
      </c>
      <c r="C97" s="15"/>
      <c r="D97" s="15"/>
    </row>
    <row r="98" spans="1:4" ht="12.75">
      <c r="A98" s="9" t="s">
        <v>155</v>
      </c>
      <c r="B98" s="8" t="s">
        <v>156</v>
      </c>
      <c r="C98" s="27">
        <v>49782463179</v>
      </c>
      <c r="D98" s="15">
        <v>65975417626</v>
      </c>
    </row>
    <row r="99" spans="1:4" ht="12.75">
      <c r="A99" s="9" t="s">
        <v>157</v>
      </c>
      <c r="B99" s="8" t="s">
        <v>158</v>
      </c>
      <c r="C99" s="27">
        <v>2336423806414</v>
      </c>
      <c r="D99" s="15">
        <v>2328423806414</v>
      </c>
    </row>
    <row r="100" spans="1:4" ht="12.75">
      <c r="A100" s="9" t="s">
        <v>159</v>
      </c>
      <c r="B100" s="8" t="s">
        <v>160</v>
      </c>
      <c r="C100" s="15"/>
      <c r="D100" s="15"/>
    </row>
    <row r="101" spans="1:4" ht="12.75">
      <c r="A101" s="9" t="s">
        <v>161</v>
      </c>
      <c r="B101" s="8" t="s">
        <v>162</v>
      </c>
      <c r="C101" s="15"/>
      <c r="D101" s="15"/>
    </row>
    <row r="102" spans="1:4" ht="12.75">
      <c r="A102" s="9" t="s">
        <v>163</v>
      </c>
      <c r="B102" s="8" t="s">
        <v>164</v>
      </c>
      <c r="C102" s="15"/>
      <c r="D102" s="15"/>
    </row>
    <row r="103" spans="1:4" ht="12.75">
      <c r="A103" s="9" t="s">
        <v>165</v>
      </c>
      <c r="B103" s="8" t="s">
        <v>166</v>
      </c>
      <c r="C103" s="15"/>
      <c r="D103" s="15"/>
    </row>
    <row r="104" spans="1:4" ht="12.75">
      <c r="A104" s="9" t="s">
        <v>167</v>
      </c>
      <c r="B104" s="8" t="s">
        <v>168</v>
      </c>
      <c r="C104" s="15"/>
      <c r="D104" s="15"/>
    </row>
    <row r="105" spans="1:4" ht="12.75">
      <c r="A105" s="7" t="s">
        <v>169</v>
      </c>
      <c r="B105" s="8" t="s">
        <v>170</v>
      </c>
      <c r="C105" s="26">
        <v>250460746550</v>
      </c>
      <c r="D105" s="12">
        <v>246373537327</v>
      </c>
    </row>
    <row r="106" spans="1:4" ht="12.75">
      <c r="A106" s="7" t="s">
        <v>171</v>
      </c>
      <c r="B106" s="8" t="s">
        <v>172</v>
      </c>
      <c r="C106" s="26">
        <v>250460746550</v>
      </c>
      <c r="D106" s="12">
        <v>246373537327</v>
      </c>
    </row>
    <row r="107" spans="1:4" ht="12.75">
      <c r="A107" s="7" t="s">
        <v>173</v>
      </c>
      <c r="B107" s="8" t="s">
        <v>174</v>
      </c>
      <c r="C107" s="27">
        <v>217359000000</v>
      </c>
      <c r="D107" s="12">
        <v>217359000000</v>
      </c>
    </row>
    <row r="108" spans="1:4" ht="12.75">
      <c r="A108" s="9" t="s">
        <v>175</v>
      </c>
      <c r="B108" s="8" t="s">
        <v>176</v>
      </c>
      <c r="C108" s="27">
        <v>217359000000</v>
      </c>
      <c r="D108" s="15">
        <v>217359000000</v>
      </c>
    </row>
    <row r="109" spans="1:4" ht="12.75">
      <c r="A109" s="9" t="s">
        <v>177</v>
      </c>
      <c r="B109" s="8" t="s">
        <v>178</v>
      </c>
      <c r="C109" s="15"/>
      <c r="D109" s="15"/>
    </row>
    <row r="110" spans="1:4" ht="12.75">
      <c r="A110" s="9" t="s">
        <v>179</v>
      </c>
      <c r="B110" s="8" t="s">
        <v>180</v>
      </c>
      <c r="C110" s="15"/>
      <c r="D110" s="15"/>
    </row>
    <row r="111" spans="1:4" ht="12.75">
      <c r="A111" s="9" t="s">
        <v>181</v>
      </c>
      <c r="B111" s="8" t="s">
        <v>182</v>
      </c>
      <c r="C111" s="15"/>
      <c r="D111" s="15"/>
    </row>
    <row r="112" spans="1:4" ht="12.75">
      <c r="A112" s="9" t="s">
        <v>183</v>
      </c>
      <c r="B112" s="8" t="s">
        <v>184</v>
      </c>
      <c r="C112" s="15"/>
      <c r="D112" s="15"/>
    </row>
    <row r="113" spans="1:4" ht="12.75">
      <c r="A113" s="9" t="s">
        <v>185</v>
      </c>
      <c r="B113" s="8" t="s">
        <v>186</v>
      </c>
      <c r="C113" s="15"/>
      <c r="D113" s="15"/>
    </row>
    <row r="114" spans="1:4" ht="12.75">
      <c r="A114" s="9" t="s">
        <v>187</v>
      </c>
      <c r="B114" s="8" t="s">
        <v>188</v>
      </c>
      <c r="C114" s="15"/>
      <c r="D114" s="15"/>
    </row>
    <row r="115" spans="1:4" ht="12.75">
      <c r="A115" s="9" t="s">
        <v>189</v>
      </c>
      <c r="B115" s="8" t="s">
        <v>190</v>
      </c>
      <c r="C115" s="15"/>
      <c r="D115" s="15"/>
    </row>
    <row r="116" spans="1:4" ht="12.75">
      <c r="A116" s="9" t="s">
        <v>191</v>
      </c>
      <c r="B116" s="8" t="s">
        <v>192</v>
      </c>
      <c r="C116" s="28">
        <v>13602217057</v>
      </c>
      <c r="D116" s="15">
        <v>13602217057</v>
      </c>
    </row>
    <row r="117" spans="1:4" ht="12.75">
      <c r="A117" s="9" t="s">
        <v>193</v>
      </c>
      <c r="B117" s="8" t="s">
        <v>194</v>
      </c>
      <c r="C117" s="15"/>
      <c r="D117" s="15"/>
    </row>
    <row r="118" spans="1:4" ht="12.75">
      <c r="A118" s="9" t="s">
        <v>195</v>
      </c>
      <c r="B118" s="8" t="s">
        <v>196</v>
      </c>
      <c r="C118" s="15"/>
      <c r="D118" s="15"/>
    </row>
    <row r="119" spans="1:4" ht="12.75">
      <c r="A119" s="7" t="s">
        <v>197</v>
      </c>
      <c r="B119" s="8" t="s">
        <v>198</v>
      </c>
      <c r="C119" s="28">
        <v>19499529493</v>
      </c>
      <c r="D119" s="15">
        <v>15412320270</v>
      </c>
    </row>
    <row r="120" spans="1:4" ht="12.75">
      <c r="A120" s="9" t="s">
        <v>199</v>
      </c>
      <c r="B120" s="8" t="s">
        <v>200</v>
      </c>
      <c r="C120" s="28">
        <v>15412320270</v>
      </c>
      <c r="D120" s="15">
        <v>518147754</v>
      </c>
    </row>
    <row r="121" spans="1:4" ht="12.75">
      <c r="A121" s="9" t="s">
        <v>201</v>
      </c>
      <c r="B121" s="8" t="s">
        <v>202</v>
      </c>
      <c r="C121" s="28">
        <v>4087209223</v>
      </c>
      <c r="D121" s="15">
        <v>14894172516</v>
      </c>
    </row>
    <row r="122" spans="1:4" ht="12.75">
      <c r="A122" s="9" t="s">
        <v>203</v>
      </c>
      <c r="B122" s="8" t="s">
        <v>204</v>
      </c>
      <c r="C122" s="15"/>
      <c r="D122" s="15"/>
    </row>
    <row r="123" spans="1:4" ht="12.75">
      <c r="A123" s="9" t="s">
        <v>205</v>
      </c>
      <c r="B123" s="8" t="s">
        <v>206</v>
      </c>
      <c r="C123" s="15"/>
      <c r="D123" s="15"/>
    </row>
    <row r="124" spans="1:4" ht="12.75">
      <c r="A124" s="7" t="s">
        <v>207</v>
      </c>
      <c r="B124" s="8" t="s">
        <v>208</v>
      </c>
      <c r="C124" s="12"/>
      <c r="D124" s="12"/>
    </row>
    <row r="125" spans="1:4" ht="12.75">
      <c r="A125" s="9" t="s">
        <v>209</v>
      </c>
      <c r="B125" s="8" t="s">
        <v>210</v>
      </c>
      <c r="C125" s="15"/>
      <c r="D125" s="15"/>
    </row>
    <row r="126" spans="1:4" ht="12.75">
      <c r="A126" s="9" t="s">
        <v>211</v>
      </c>
      <c r="B126" s="8" t="s">
        <v>212</v>
      </c>
      <c r="C126" s="15"/>
      <c r="D126" s="15"/>
    </row>
    <row r="127" spans="1:4" ht="12.75">
      <c r="A127" s="7" t="s">
        <v>213</v>
      </c>
      <c r="B127" s="8" t="s">
        <v>214</v>
      </c>
      <c r="C127" s="12">
        <v>5021581137119</v>
      </c>
      <c r="D127" s="12">
        <v>4594488726672</v>
      </c>
    </row>
  </sheetData>
  <sheetProtection/>
  <mergeCells count="4">
    <mergeCell ref="A1:B1"/>
    <mergeCell ref="A2:B2"/>
    <mergeCell ref="A3:B3"/>
    <mergeCell ref="A5:C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50.00390625" style="0" customWidth="1"/>
    <col min="2" max="2" width="8.7109375" style="0" customWidth="1"/>
    <col min="3" max="3" width="19.140625" style="33" customWidth="1"/>
    <col min="4" max="6" width="20.00390625" style="33" customWidth="1"/>
  </cols>
  <sheetData>
    <row r="1" spans="1:6" ht="12">
      <c r="A1" s="30" t="s">
        <v>344</v>
      </c>
      <c r="B1" s="31"/>
      <c r="D1" s="34"/>
      <c r="E1" s="34"/>
      <c r="F1" s="34"/>
    </row>
    <row r="2" spans="1:6" ht="12">
      <c r="A2" s="31" t="s">
        <v>345</v>
      </c>
      <c r="B2" s="31"/>
      <c r="D2" s="34"/>
      <c r="E2" s="34"/>
      <c r="F2" s="34"/>
    </row>
    <row r="3" spans="1:6" ht="12">
      <c r="A3" s="31" t="s">
        <v>346</v>
      </c>
      <c r="B3" s="31"/>
      <c r="D3" s="34"/>
      <c r="E3" s="34"/>
      <c r="F3" s="34"/>
    </row>
    <row r="4" spans="3:4" ht="12">
      <c r="C4" s="35"/>
      <c r="D4" s="35"/>
    </row>
    <row r="5" spans="1:4" ht="19.5" customHeight="1">
      <c r="A5" s="32" t="s">
        <v>283</v>
      </c>
      <c r="B5" s="31"/>
      <c r="C5" s="31"/>
      <c r="D5" s="31"/>
    </row>
    <row r="6" spans="1:6" ht="12">
      <c r="A6" t="s">
        <v>356</v>
      </c>
      <c r="F6" s="36" t="s">
        <v>235</v>
      </c>
    </row>
    <row r="8" spans="1:6" ht="24">
      <c r="A8" s="2" t="s">
        <v>347</v>
      </c>
      <c r="B8" s="2" t="s">
        <v>348</v>
      </c>
      <c r="C8" s="37" t="s">
        <v>349</v>
      </c>
      <c r="D8" s="38" t="s">
        <v>350</v>
      </c>
      <c r="E8" s="38" t="s">
        <v>351</v>
      </c>
      <c r="F8" s="38" t="s">
        <v>352</v>
      </c>
    </row>
    <row r="9" spans="1:6" ht="12">
      <c r="A9" s="5" t="s">
        <v>237</v>
      </c>
      <c r="B9" s="4" t="s">
        <v>238</v>
      </c>
      <c r="C9" s="39">
        <v>239228977574</v>
      </c>
      <c r="D9" s="40">
        <v>679009320394</v>
      </c>
      <c r="E9" s="40">
        <v>260143330183</v>
      </c>
      <c r="F9" s="40">
        <v>907534903176</v>
      </c>
    </row>
    <row r="10" spans="1:6" ht="12">
      <c r="A10" s="5" t="s">
        <v>239</v>
      </c>
      <c r="B10" s="4" t="s">
        <v>240</v>
      </c>
      <c r="C10" s="39"/>
      <c r="D10" s="40"/>
      <c r="E10" s="40"/>
      <c r="F10" s="40"/>
    </row>
    <row r="11" spans="1:6" ht="12">
      <c r="A11" s="3" t="s">
        <v>241</v>
      </c>
      <c r="B11" s="4" t="s">
        <v>242</v>
      </c>
      <c r="C11" s="39">
        <f>C9-C10</f>
        <v>239228977574</v>
      </c>
      <c r="D11" s="39">
        <f>D9-D10</f>
        <v>679009320394</v>
      </c>
      <c r="E11" s="39">
        <f>E9-E10</f>
        <v>260143330183</v>
      </c>
      <c r="F11" s="39">
        <f>F9-F10</f>
        <v>907534903176</v>
      </c>
    </row>
    <row r="12" spans="1:6" ht="12">
      <c r="A12" s="5" t="s">
        <v>243</v>
      </c>
      <c r="B12" s="4" t="s">
        <v>244</v>
      </c>
      <c r="C12" s="39">
        <v>226752004146</v>
      </c>
      <c r="D12" s="40">
        <v>644327109560</v>
      </c>
      <c r="E12" s="40">
        <v>253737975273</v>
      </c>
      <c r="F12" s="40">
        <v>870093066772</v>
      </c>
    </row>
    <row r="13" spans="1:6" ht="12">
      <c r="A13" s="3" t="s">
        <v>245</v>
      </c>
      <c r="B13" s="4" t="s">
        <v>246</v>
      </c>
      <c r="C13" s="39">
        <f>C11-C12</f>
        <v>12476973428</v>
      </c>
      <c r="D13" s="39">
        <f>D11-D12</f>
        <v>34682210834</v>
      </c>
      <c r="E13" s="39">
        <f>E11-E12</f>
        <v>6405354910</v>
      </c>
      <c r="F13" s="39">
        <f>F11-F12</f>
        <v>37441836404</v>
      </c>
    </row>
    <row r="14" spans="1:6" ht="12">
      <c r="A14" s="5" t="s">
        <v>247</v>
      </c>
      <c r="B14" s="4" t="s">
        <v>248</v>
      </c>
      <c r="C14" s="39">
        <v>2410886334</v>
      </c>
      <c r="D14" s="40">
        <v>9601014429</v>
      </c>
      <c r="E14" s="40">
        <v>3643392456</v>
      </c>
      <c r="F14" s="40">
        <v>12739034827</v>
      </c>
    </row>
    <row r="15" spans="1:6" ht="12">
      <c r="A15" s="5" t="s">
        <v>249</v>
      </c>
      <c r="B15" s="4" t="s">
        <v>250</v>
      </c>
      <c r="C15" s="39">
        <v>6591147251</v>
      </c>
      <c r="D15" s="40">
        <v>22916648959</v>
      </c>
      <c r="E15" s="40">
        <v>5854321552</v>
      </c>
      <c r="F15" s="40">
        <v>21172217694</v>
      </c>
    </row>
    <row r="16" spans="1:6" ht="12">
      <c r="A16" s="5" t="s">
        <v>251</v>
      </c>
      <c r="B16" s="4" t="s">
        <v>252</v>
      </c>
      <c r="C16" s="39">
        <v>6577793896</v>
      </c>
      <c r="D16" s="40">
        <v>22903295604</v>
      </c>
      <c r="E16" s="40">
        <v>5854321552</v>
      </c>
      <c r="F16" s="40">
        <v>21041189468</v>
      </c>
    </row>
    <row r="17" spans="1:6" ht="12">
      <c r="A17" s="5" t="s">
        <v>253</v>
      </c>
      <c r="B17" s="4" t="s">
        <v>254</v>
      </c>
      <c r="C17" s="39"/>
      <c r="D17" s="39"/>
      <c r="E17" s="39"/>
      <c r="F17" s="39"/>
    </row>
    <row r="18" spans="1:6" ht="12">
      <c r="A18" s="5" t="s">
        <v>255</v>
      </c>
      <c r="B18" s="4" t="s">
        <v>256</v>
      </c>
      <c r="C18" s="39"/>
      <c r="D18" s="40"/>
      <c r="E18" s="40"/>
      <c r="F18" s="40"/>
    </row>
    <row r="19" spans="1:6" ht="12">
      <c r="A19" s="5" t="s">
        <v>257</v>
      </c>
      <c r="B19" s="4" t="s">
        <v>258</v>
      </c>
      <c r="C19" s="39">
        <v>5645648899</v>
      </c>
      <c r="D19" s="39">
        <v>17050783653</v>
      </c>
      <c r="E19" s="40">
        <v>7655102150</v>
      </c>
      <c r="F19" s="40">
        <v>24890057512</v>
      </c>
    </row>
    <row r="20" spans="1:6" ht="12">
      <c r="A20" s="3" t="s">
        <v>259</v>
      </c>
      <c r="B20" s="4" t="s">
        <v>260</v>
      </c>
      <c r="C20" s="39">
        <f>C13+C14-C15-C19</f>
        <v>2651063612</v>
      </c>
      <c r="D20" s="39">
        <f>D13+D14-D15-D19</f>
        <v>4315792651</v>
      </c>
      <c r="E20" s="39">
        <f>E13+E14-E15-E19</f>
        <v>-3460676336</v>
      </c>
      <c r="F20" s="39">
        <f>F13+F14-F15-F19</f>
        <v>4118596025</v>
      </c>
    </row>
    <row r="21" spans="1:6" ht="12">
      <c r="A21" s="5" t="s">
        <v>261</v>
      </c>
      <c r="B21" s="4" t="s">
        <v>262</v>
      </c>
      <c r="C21" s="39">
        <v>86800000</v>
      </c>
      <c r="D21" s="39">
        <v>1876800000</v>
      </c>
      <c r="E21" s="39">
        <v>204670618</v>
      </c>
      <c r="F21" s="39">
        <v>5685340049</v>
      </c>
    </row>
    <row r="22" spans="1:6" ht="12">
      <c r="A22" s="5" t="s">
        <v>263</v>
      </c>
      <c r="B22" s="4" t="s">
        <v>264</v>
      </c>
      <c r="C22" s="39">
        <v>15396990</v>
      </c>
      <c r="D22" s="39">
        <v>2078110671</v>
      </c>
      <c r="E22" s="40">
        <v>298144784</v>
      </c>
      <c r="F22" s="40">
        <v>6164967638</v>
      </c>
    </row>
    <row r="23" spans="1:6" ht="12">
      <c r="A23" s="3" t="s">
        <v>265</v>
      </c>
      <c r="B23" s="4" t="s">
        <v>266</v>
      </c>
      <c r="C23" s="39">
        <f>C21-C22</f>
        <v>71403010</v>
      </c>
      <c r="D23" s="39">
        <f>D21-D22</f>
        <v>-201310671</v>
      </c>
      <c r="E23" s="39">
        <f>E21-E22</f>
        <v>-93474166</v>
      </c>
      <c r="F23" s="39">
        <f>F21-F22</f>
        <v>-479627589</v>
      </c>
    </row>
    <row r="24" spans="1:6" ht="12">
      <c r="A24" s="3" t="s">
        <v>267</v>
      </c>
      <c r="B24" s="4" t="s">
        <v>268</v>
      </c>
      <c r="C24" s="39">
        <f>C20+C23</f>
        <v>2722466622</v>
      </c>
      <c r="D24" s="39">
        <f>D20+D23</f>
        <v>4114481980</v>
      </c>
      <c r="E24" s="39">
        <f>E20+E23</f>
        <v>-3554150502</v>
      </c>
      <c r="F24" s="39">
        <f>F20+F23</f>
        <v>3638968436</v>
      </c>
    </row>
    <row r="25" spans="1:6" ht="12">
      <c r="A25" s="5" t="s">
        <v>269</v>
      </c>
      <c r="B25" s="4" t="s">
        <v>270</v>
      </c>
      <c r="C25" s="39"/>
      <c r="D25" s="39">
        <v>27272757</v>
      </c>
      <c r="E25" s="40"/>
      <c r="F25" s="40"/>
    </row>
    <row r="26" spans="1:6" ht="12">
      <c r="A26" s="5" t="s">
        <v>271</v>
      </c>
      <c r="B26" s="4" t="s">
        <v>272</v>
      </c>
      <c r="C26" s="39"/>
      <c r="D26" s="39"/>
      <c r="E26" s="40"/>
      <c r="F26" s="40"/>
    </row>
    <row r="27" spans="1:6" ht="12">
      <c r="A27" s="3" t="s">
        <v>273</v>
      </c>
      <c r="B27" s="4" t="s">
        <v>274</v>
      </c>
      <c r="C27" s="39">
        <f>C24-C25</f>
        <v>2722466622</v>
      </c>
      <c r="D27" s="39">
        <f>D24-D25</f>
        <v>4087209223</v>
      </c>
      <c r="E27" s="39">
        <f>E24-E25</f>
        <v>-3554150502</v>
      </c>
      <c r="F27" s="39">
        <f>F24-F25</f>
        <v>3638968436</v>
      </c>
    </row>
    <row r="28" spans="1:6" ht="12">
      <c r="A28" s="5" t="s">
        <v>275</v>
      </c>
      <c r="B28" s="4" t="s">
        <v>276</v>
      </c>
      <c r="C28" s="39"/>
      <c r="D28" s="40"/>
      <c r="E28" s="40"/>
      <c r="F28" s="40"/>
    </row>
    <row r="29" spans="1:6" ht="12">
      <c r="A29" s="5" t="s">
        <v>277</v>
      </c>
      <c r="B29" s="4" t="s">
        <v>278</v>
      </c>
      <c r="C29" s="39"/>
      <c r="D29" s="40"/>
      <c r="E29" s="40"/>
      <c r="F29" s="40"/>
    </row>
    <row r="30" spans="1:6" ht="12">
      <c r="A30" s="5" t="s">
        <v>279</v>
      </c>
      <c r="B30" s="4" t="s">
        <v>280</v>
      </c>
      <c r="C30" s="39"/>
      <c r="D30" s="40"/>
      <c r="E30" s="40"/>
      <c r="F30" s="40"/>
    </row>
    <row r="31" spans="1:6" ht="12">
      <c r="A31" s="5" t="s">
        <v>281</v>
      </c>
      <c r="B31" s="4" t="s">
        <v>282</v>
      </c>
      <c r="C31" s="39"/>
      <c r="D31" s="40"/>
      <c r="E31" s="40"/>
      <c r="F31" s="40"/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7" sqref="A7"/>
    </sheetView>
  </sheetViews>
  <sheetFormatPr defaultColWidth="9.140625" defaultRowHeight="12"/>
  <cols>
    <col min="1" max="1" width="50.00390625" style="0" customWidth="1"/>
    <col min="2" max="2" width="7.7109375" style="0" customWidth="1"/>
    <col min="3" max="4" width="20.00390625" style="19" customWidth="1"/>
    <col min="5" max="5" width="9.140625" style="1" customWidth="1"/>
  </cols>
  <sheetData>
    <row r="1" spans="1:2" ht="12.75">
      <c r="A1" s="30" t="s">
        <v>344</v>
      </c>
      <c r="B1" s="31"/>
    </row>
    <row r="2" spans="1:2" ht="12.75">
      <c r="A2" s="31" t="s">
        <v>345</v>
      </c>
      <c r="B2" s="31"/>
    </row>
    <row r="3" spans="1:2" ht="12.75">
      <c r="A3" s="31" t="s">
        <v>346</v>
      </c>
      <c r="B3" s="31"/>
    </row>
    <row r="4" ht="12.75">
      <c r="C4"/>
    </row>
    <row r="5" spans="1:3" ht="19.5" customHeight="1">
      <c r="A5" s="32" t="s">
        <v>284</v>
      </c>
      <c r="B5" s="31"/>
      <c r="C5" s="31"/>
    </row>
    <row r="6" spans="1:4" ht="12.75">
      <c r="A6" t="s">
        <v>359</v>
      </c>
      <c r="D6" s="19" t="s">
        <v>353</v>
      </c>
    </row>
    <row r="8" spans="1:4" ht="25.5">
      <c r="A8" s="2" t="s">
        <v>347</v>
      </c>
      <c r="B8" s="2" t="s">
        <v>348</v>
      </c>
      <c r="C8" s="20" t="s">
        <v>354</v>
      </c>
      <c r="D8" s="21" t="s">
        <v>355</v>
      </c>
    </row>
    <row r="9" spans="1:4" ht="12.75">
      <c r="A9" s="3" t="s">
        <v>285</v>
      </c>
      <c r="B9" s="4"/>
      <c r="C9" s="12"/>
      <c r="D9" s="12"/>
    </row>
    <row r="10" spans="1:4" ht="12.75">
      <c r="A10" s="5" t="s">
        <v>286</v>
      </c>
      <c r="B10" s="4" t="s">
        <v>238</v>
      </c>
      <c r="C10" s="11">
        <v>4114481980</v>
      </c>
      <c r="D10" s="18">
        <v>17237082647</v>
      </c>
    </row>
    <row r="11" spans="1:4" ht="12.75">
      <c r="A11" s="3" t="s">
        <v>287</v>
      </c>
      <c r="B11" s="4"/>
      <c r="C11" s="11">
        <f>SUM(C12:C17)</f>
        <v>18124881863</v>
      </c>
      <c r="D11" s="11">
        <f>SUM(D12:D17)</f>
        <v>21136615301</v>
      </c>
    </row>
    <row r="12" spans="1:4" ht="12.75">
      <c r="A12" s="5" t="s">
        <v>288</v>
      </c>
      <c r="B12" s="4" t="s">
        <v>240</v>
      </c>
      <c r="C12" s="11">
        <v>4550668969</v>
      </c>
      <c r="D12" s="11">
        <v>7044446421</v>
      </c>
    </row>
    <row r="13" spans="1:4" ht="12.75">
      <c r="A13" s="5" t="s">
        <v>289</v>
      </c>
      <c r="B13" s="4" t="s">
        <v>290</v>
      </c>
      <c r="C13" s="15"/>
      <c r="D13" s="15"/>
    </row>
    <row r="14" spans="1:4" ht="12.75">
      <c r="A14" s="5" t="s">
        <v>291</v>
      </c>
      <c r="B14" s="4" t="s">
        <v>292</v>
      </c>
      <c r="C14" s="15"/>
      <c r="D14" s="15">
        <v>1092764</v>
      </c>
    </row>
    <row r="15" spans="1:4" ht="12.75">
      <c r="A15" s="5" t="s">
        <v>293</v>
      </c>
      <c r="B15" s="4" t="s">
        <v>294</v>
      </c>
      <c r="C15" s="14">
        <v>-9329082710</v>
      </c>
      <c r="D15" s="14">
        <v>-15685068327</v>
      </c>
    </row>
    <row r="16" spans="1:4" ht="12.75">
      <c r="A16" s="5" t="s">
        <v>295</v>
      </c>
      <c r="B16" s="4" t="s">
        <v>296</v>
      </c>
      <c r="C16" s="14">
        <v>22903295604</v>
      </c>
      <c r="D16" s="14">
        <v>29776144443</v>
      </c>
    </row>
    <row r="17" spans="1:4" ht="12.75">
      <c r="A17" s="5" t="s">
        <v>297</v>
      </c>
      <c r="B17" s="4" t="s">
        <v>298</v>
      </c>
      <c r="C17" s="15"/>
      <c r="D17" s="15"/>
    </row>
    <row r="18" spans="1:4" ht="12.75">
      <c r="A18" s="3" t="s">
        <v>299</v>
      </c>
      <c r="B18" s="4" t="s">
        <v>300</v>
      </c>
      <c r="C18" s="17">
        <f>C10+C12+C13+C14+C15+C16+C17</f>
        <v>22239363843</v>
      </c>
      <c r="D18" s="17">
        <f>D10+D12+D13+D14+D15+D16+D17</f>
        <v>38373697948</v>
      </c>
    </row>
    <row r="19" spans="1:4" ht="12.75">
      <c r="A19" s="5" t="s">
        <v>301</v>
      </c>
      <c r="B19" s="4" t="s">
        <v>302</v>
      </c>
      <c r="C19" s="14">
        <v>-383703623255</v>
      </c>
      <c r="D19" s="14">
        <v>-244165815032</v>
      </c>
    </row>
    <row r="20" spans="1:4" ht="12.75">
      <c r="A20" s="5" t="s">
        <v>303</v>
      </c>
      <c r="B20" s="4" t="s">
        <v>242</v>
      </c>
      <c r="C20" s="14">
        <v>-44426584116</v>
      </c>
      <c r="D20" s="14">
        <v>177613346754</v>
      </c>
    </row>
    <row r="21" spans="1:4" ht="12.75">
      <c r="A21" s="5" t="s">
        <v>304</v>
      </c>
      <c r="B21" s="4" t="s">
        <v>244</v>
      </c>
      <c r="C21" s="14">
        <v>515504831288</v>
      </c>
      <c r="D21" s="14">
        <v>-271033014513</v>
      </c>
    </row>
    <row r="22" spans="1:4" ht="12.75">
      <c r="A22" s="5" t="s">
        <v>305</v>
      </c>
      <c r="B22" s="4" t="s">
        <v>306</v>
      </c>
      <c r="C22" s="14">
        <v>-51406354404</v>
      </c>
      <c r="D22" s="14">
        <v>-121789211574</v>
      </c>
    </row>
    <row r="23" spans="1:4" ht="12.75">
      <c r="A23" s="5" t="s">
        <v>307</v>
      </c>
      <c r="B23" s="4" t="s">
        <v>308</v>
      </c>
      <c r="C23" s="12"/>
      <c r="D23" s="12"/>
    </row>
    <row r="24" spans="1:4" ht="12.75">
      <c r="A24" s="5" t="s">
        <v>309</v>
      </c>
      <c r="B24" s="4" t="s">
        <v>310</v>
      </c>
      <c r="C24" s="14">
        <v>-22966634059</v>
      </c>
      <c r="D24" s="14">
        <v>-35362868289</v>
      </c>
    </row>
    <row r="25" spans="1:4" ht="12.75">
      <c r="A25" s="5" t="s">
        <v>311</v>
      </c>
      <c r="B25" s="4" t="s">
        <v>312</v>
      </c>
      <c r="C25" s="14">
        <v>-1370182888</v>
      </c>
      <c r="D25" s="14">
        <v>-10956642771</v>
      </c>
    </row>
    <row r="26" spans="1:4" ht="12.75">
      <c r="A26" s="5" t="s">
        <v>313</v>
      </c>
      <c r="B26" s="4" t="s">
        <v>314</v>
      </c>
      <c r="C26" s="13"/>
      <c r="D26" s="14">
        <v>503907476352</v>
      </c>
    </row>
    <row r="27" spans="1:4" ht="12.75">
      <c r="A27" s="5" t="s">
        <v>315</v>
      </c>
      <c r="B27" s="4" t="s">
        <v>316</v>
      </c>
      <c r="C27" s="15"/>
      <c r="D27" s="16">
        <v>-32190243392</v>
      </c>
    </row>
    <row r="28" spans="1:4" ht="12.75">
      <c r="A28" s="3" t="s">
        <v>317</v>
      </c>
      <c r="B28" s="4" t="s">
        <v>246</v>
      </c>
      <c r="C28" s="22">
        <f>C18+SUM(C19:C27)</f>
        <v>33870816409</v>
      </c>
      <c r="D28" s="22">
        <f>D18+SUM(D19:D27)</f>
        <v>4396725483</v>
      </c>
    </row>
    <row r="29" spans="1:4" ht="12.75">
      <c r="A29" s="3" t="s">
        <v>318</v>
      </c>
      <c r="B29" s="4"/>
      <c r="C29" s="12"/>
      <c r="D29" s="12"/>
    </row>
    <row r="30" spans="1:4" ht="12.75">
      <c r="A30" s="5" t="s">
        <v>319</v>
      </c>
      <c r="B30" s="4" t="s">
        <v>248</v>
      </c>
      <c r="C30" s="15"/>
      <c r="D30" s="15"/>
    </row>
    <row r="31" spans="1:4" ht="12.75">
      <c r="A31" s="5" t="s">
        <v>320</v>
      </c>
      <c r="B31" s="4" t="s">
        <v>250</v>
      </c>
      <c r="C31" s="14">
        <v>1790000000</v>
      </c>
      <c r="D31" s="14">
        <v>5663885504</v>
      </c>
    </row>
    <row r="32" spans="1:4" ht="12.75">
      <c r="A32" s="5" t="s">
        <v>321</v>
      </c>
      <c r="B32" s="4" t="s">
        <v>252</v>
      </c>
      <c r="C32" s="17">
        <v>-610661486403</v>
      </c>
      <c r="D32" s="14">
        <v>-448365296019</v>
      </c>
    </row>
    <row r="33" spans="1:4" ht="12.75">
      <c r="A33" s="5" t="s">
        <v>322</v>
      </c>
      <c r="B33" s="4" t="s">
        <v>254</v>
      </c>
      <c r="C33" s="14">
        <v>620005499750</v>
      </c>
      <c r="D33" s="14">
        <v>380459061432</v>
      </c>
    </row>
    <row r="34" spans="1:4" ht="12.75">
      <c r="A34" s="5" t="s">
        <v>323</v>
      </c>
      <c r="B34" s="4" t="s">
        <v>256</v>
      </c>
      <c r="C34" s="14">
        <v>-324000000</v>
      </c>
      <c r="D34" s="14">
        <v>-2408271080018</v>
      </c>
    </row>
    <row r="35" spans="1:4" ht="12.75">
      <c r="A35" s="5" t="s">
        <v>324</v>
      </c>
      <c r="B35" s="4" t="s">
        <v>258</v>
      </c>
      <c r="C35" s="15">
        <v>3291932000</v>
      </c>
      <c r="D35" s="15"/>
    </row>
    <row r="36" spans="1:4" ht="12.75">
      <c r="A36" s="5" t="s">
        <v>325</v>
      </c>
      <c r="B36" s="4" t="s">
        <v>326</v>
      </c>
      <c r="C36" s="14">
        <v>6584095519</v>
      </c>
      <c r="D36" s="14">
        <v>6071255764</v>
      </c>
    </row>
    <row r="37" spans="1:4" ht="12.75">
      <c r="A37" s="3" t="s">
        <v>327</v>
      </c>
      <c r="B37" s="4" t="s">
        <v>260</v>
      </c>
      <c r="C37" s="14">
        <f>SUM(C30:C36)</f>
        <v>20686040866</v>
      </c>
      <c r="D37" s="14">
        <f>SUM(D30:D36)</f>
        <v>-2464442173337</v>
      </c>
    </row>
    <row r="38" spans="1:4" ht="12.75">
      <c r="A38" s="3" t="s">
        <v>328</v>
      </c>
      <c r="B38" s="4"/>
      <c r="C38" s="12"/>
      <c r="D38" s="12"/>
    </row>
    <row r="39" spans="1:4" ht="12.75">
      <c r="A39" s="5" t="s">
        <v>329</v>
      </c>
      <c r="B39" s="4" t="s">
        <v>262</v>
      </c>
      <c r="C39" s="15"/>
      <c r="D39" s="15"/>
    </row>
    <row r="40" spans="1:4" ht="12.75">
      <c r="A40" s="5" t="s">
        <v>330</v>
      </c>
      <c r="B40" s="4" t="s">
        <v>264</v>
      </c>
      <c r="C40" s="15"/>
      <c r="D40" s="15"/>
    </row>
    <row r="41" spans="1:4" ht="12.75">
      <c r="A41" s="5" t="s">
        <v>331</v>
      </c>
      <c r="B41" s="4" t="s">
        <v>332</v>
      </c>
      <c r="C41" s="16">
        <v>596919038236</v>
      </c>
      <c r="D41" s="16">
        <v>3320886675805</v>
      </c>
    </row>
    <row r="42" spans="1:4" ht="12.75">
      <c r="A42" s="5" t="s">
        <v>333</v>
      </c>
      <c r="B42" s="4" t="s">
        <v>334</v>
      </c>
      <c r="C42" s="11">
        <v>-688075758169</v>
      </c>
      <c r="D42" s="11">
        <v>-693907310474</v>
      </c>
    </row>
    <row r="43" spans="1:4" ht="12.75">
      <c r="A43" s="5" t="s">
        <v>335</v>
      </c>
      <c r="B43" s="4" t="s">
        <v>336</v>
      </c>
      <c r="C43" s="15"/>
      <c r="D43" s="15"/>
    </row>
    <row r="44" spans="1:4" ht="12.75">
      <c r="A44" s="5" t="s">
        <v>337</v>
      </c>
      <c r="B44" s="4" t="s">
        <v>338</v>
      </c>
      <c r="C44" s="15"/>
      <c r="D44" s="15"/>
    </row>
    <row r="45" spans="1:4" ht="12.75">
      <c r="A45" s="3" t="s">
        <v>339</v>
      </c>
      <c r="B45" s="4" t="s">
        <v>266</v>
      </c>
      <c r="C45" s="22">
        <f>SUM(C39:C44)</f>
        <v>-91156719933</v>
      </c>
      <c r="D45" s="22">
        <f>SUM(D39:D44)</f>
        <v>2626979365331</v>
      </c>
    </row>
    <row r="46" spans="1:4" ht="12.75">
      <c r="A46" s="3" t="s">
        <v>340</v>
      </c>
      <c r="B46" s="4" t="s">
        <v>268</v>
      </c>
      <c r="C46" s="18">
        <f>C45+C37+C28</f>
        <v>-36599862658</v>
      </c>
      <c r="D46" s="18">
        <f>D45+D37+D28</f>
        <v>166933917477</v>
      </c>
    </row>
    <row r="47" spans="1:4" ht="12.75">
      <c r="A47" s="5" t="s">
        <v>341</v>
      </c>
      <c r="B47" s="4" t="s">
        <v>274</v>
      </c>
      <c r="C47" s="22">
        <v>290395234581</v>
      </c>
      <c r="D47" s="22">
        <v>123462455022</v>
      </c>
    </row>
    <row r="48" spans="1:4" ht="12.75">
      <c r="A48" s="5" t="s">
        <v>342</v>
      </c>
      <c r="B48" s="4" t="s">
        <v>276</v>
      </c>
      <c r="C48" s="15"/>
      <c r="D48" s="11">
        <v>-1137918</v>
      </c>
    </row>
    <row r="49" spans="1:4" ht="12.75">
      <c r="A49" s="3" t="s">
        <v>343</v>
      </c>
      <c r="B49" s="4" t="s">
        <v>280</v>
      </c>
      <c r="C49" s="12">
        <f>C46+C47+C48</f>
        <v>253795371923</v>
      </c>
      <c r="D49" s="12">
        <f>D46+D47+D48</f>
        <v>290395234581</v>
      </c>
    </row>
  </sheetData>
  <sheetProtection/>
  <mergeCells count="4">
    <mergeCell ref="A1:B1"/>
    <mergeCell ref="A2:B2"/>
    <mergeCell ref="A3:B3"/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0:J3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Thanh Hai</dc:creator>
  <cp:keywords/>
  <dc:description/>
  <cp:lastModifiedBy>Bui Thanh Hai</cp:lastModifiedBy>
  <dcterms:created xsi:type="dcterms:W3CDTF">2019-10-14T03:05:11Z</dcterms:created>
  <dcterms:modified xsi:type="dcterms:W3CDTF">2020-11-11T02:44:25Z</dcterms:modified>
  <cp:category/>
  <cp:version/>
  <cp:contentType/>
  <cp:contentStatus/>
</cp:coreProperties>
</file>